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9320" windowHeight="12585"/>
  </bookViews>
  <sheets>
    <sheet name="sl.rozp. - sad. úpravy před bud" sheetId="4" r:id="rId1"/>
    <sheet name="následná péče" sheetId="5" r:id="rId2"/>
  </sheets>
  <calcPr calcId="145621"/>
</workbook>
</file>

<file path=xl/calcChain.xml><?xml version="1.0" encoding="utf-8"?>
<calcChain xmlns="http://schemas.openxmlformats.org/spreadsheetml/2006/main">
  <c r="F60" i="5" l="1"/>
  <c r="F59" i="5"/>
  <c r="F58" i="5"/>
  <c r="F57" i="5"/>
  <c r="F56" i="5"/>
  <c r="F55" i="5"/>
  <c r="F48" i="5"/>
  <c r="F47" i="5"/>
  <c r="F46" i="5"/>
  <c r="F45" i="5"/>
  <c r="F44" i="5"/>
  <c r="F43" i="5"/>
  <c r="F36" i="5"/>
  <c r="F35" i="5"/>
  <c r="F34" i="5"/>
  <c r="F33" i="5"/>
  <c r="F32" i="5"/>
  <c r="F31" i="5"/>
  <c r="F30" i="5"/>
  <c r="F29" i="5"/>
  <c r="F28" i="5"/>
  <c r="F27" i="5"/>
  <c r="F20" i="5"/>
  <c r="F19" i="5"/>
  <c r="F18" i="5"/>
  <c r="F17" i="5"/>
  <c r="F16" i="5"/>
  <c r="F15" i="5"/>
  <c r="F8" i="5"/>
  <c r="F7" i="5"/>
  <c r="F6" i="5"/>
  <c r="F5" i="5"/>
  <c r="F4" i="5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3" i="4"/>
  <c r="F32" i="4"/>
  <c r="F31" i="4"/>
  <c r="F30" i="4"/>
  <c r="F29" i="4"/>
  <c r="F28" i="4"/>
  <c r="F27" i="4"/>
  <c r="F26" i="4"/>
  <c r="F25" i="4"/>
  <c r="F19" i="4"/>
  <c r="F18" i="4"/>
  <c r="F17" i="4"/>
  <c r="F16" i="4"/>
  <c r="F15" i="4"/>
  <c r="F14" i="4"/>
  <c r="F13" i="4"/>
  <c r="B8" i="4"/>
  <c r="B7" i="4"/>
  <c r="B6" i="4"/>
  <c r="F21" i="5" l="1"/>
  <c r="F61" i="5"/>
  <c r="F62" i="5" s="1"/>
  <c r="F63" i="5" s="1"/>
  <c r="F49" i="5"/>
  <c r="F50" i="5" s="1"/>
  <c r="F51" i="5" s="1"/>
  <c r="F37" i="5"/>
  <c r="F9" i="5"/>
  <c r="F22" i="5"/>
  <c r="F23" i="5" s="1"/>
  <c r="F10" i="5"/>
  <c r="F11" i="5" s="1"/>
  <c r="F38" i="5"/>
  <c r="F39" i="5" s="1"/>
  <c r="F67" i="4"/>
  <c r="F34" i="4"/>
  <c r="C7" i="4" s="1"/>
  <c r="F20" i="4"/>
  <c r="C6" i="4" s="1"/>
  <c r="F68" i="4"/>
  <c r="F69" i="4" s="1"/>
  <c r="C8" i="4"/>
  <c r="F21" i="4"/>
  <c r="F22" i="4" s="1"/>
  <c r="F35" i="4"/>
  <c r="F36" i="4" s="1"/>
  <c r="D6" i="4" l="1"/>
  <c r="C9" i="4"/>
  <c r="D8" i="4"/>
  <c r="E8" i="4" s="1"/>
  <c r="D7" i="4"/>
  <c r="E7" i="4" s="1"/>
  <c r="D9" i="4" l="1"/>
  <c r="E6" i="4"/>
  <c r="E9" i="4" s="1"/>
</calcChain>
</file>

<file path=xl/sharedStrings.xml><?xml version="1.0" encoding="utf-8"?>
<sst xmlns="http://schemas.openxmlformats.org/spreadsheetml/2006/main" count="254" uniqueCount="95">
  <si>
    <t>Investor: Městský úřad Třinec</t>
  </si>
  <si>
    <t>Vyhotovil: ZELENÝ PROSTOR s.r.o. ;IČO: 294 500 80</t>
  </si>
  <si>
    <t xml:space="preserve">Rekapitulace  </t>
  </si>
  <si>
    <t>Celková cena bez DPH</t>
  </si>
  <si>
    <t>DPH 21%</t>
  </si>
  <si>
    <t>Celková cena s DPH</t>
  </si>
  <si>
    <t>1.Přípravné práce a terénní úpravy</t>
  </si>
  <si>
    <t>3.Výsadby keřů a stromů</t>
  </si>
  <si>
    <t>Celková cena za sadovnické úpravy</t>
  </si>
  <si>
    <t>Položky</t>
  </si>
  <si>
    <t>Práce+materiál</t>
  </si>
  <si>
    <t>Množství</t>
  </si>
  <si>
    <t xml:space="preserve">Jedn. </t>
  </si>
  <si>
    <t>Cena za jedn.</t>
  </si>
  <si>
    <t>1</t>
  </si>
  <si>
    <t>Plošná úprava  ter. nerovnosti do 0,2m v rovině</t>
  </si>
  <si>
    <t>m2</t>
  </si>
  <si>
    <t>2</t>
  </si>
  <si>
    <t>Rozprostření substrátu v rovině tl. do 0,1m</t>
  </si>
  <si>
    <t>3</t>
  </si>
  <si>
    <t>Nakládka  substrátu a převoz</t>
  </si>
  <si>
    <t>t</t>
  </si>
  <si>
    <t>4</t>
  </si>
  <si>
    <t>Obdělání půdy frézováním v rovině</t>
  </si>
  <si>
    <t>5</t>
  </si>
  <si>
    <t>Obdělání půdy rytím do 0,2m v hornině 3 v rovině</t>
  </si>
  <si>
    <t>6</t>
  </si>
  <si>
    <t>Obdělání půdy hrabáním v rovině</t>
  </si>
  <si>
    <t>7</t>
  </si>
  <si>
    <t>Substrát (kompost)</t>
  </si>
  <si>
    <t>ks</t>
  </si>
  <si>
    <t>Založení záhonu v hornině 3 v rovině</t>
  </si>
  <si>
    <t>Hloubení jamek s výměnou půdy na 50% v hornině 1-4 obj. 0,02m3  v rovině</t>
  </si>
  <si>
    <t>Výsadba dřevin s balem v rovině do 0,2m</t>
  </si>
  <si>
    <t>Mulčování rostlin tl. do 0,1m v rovině</t>
  </si>
  <si>
    <t>Položení mulčovací plachty</t>
  </si>
  <si>
    <t>Mulčovací kůra s dopravou</t>
  </si>
  <si>
    <t>m3</t>
  </si>
  <si>
    <t>60-80</t>
  </si>
  <si>
    <t>20-30</t>
  </si>
  <si>
    <t>Lonicera pileata</t>
  </si>
  <si>
    <t>Sambucus nigra 'Laciniata'</t>
  </si>
  <si>
    <t>Symphoricarpos x chenaultii 'Hancock'</t>
  </si>
  <si>
    <t>Viburnum farreri</t>
  </si>
  <si>
    <t>Viburnum opulus</t>
  </si>
  <si>
    <t>Viburnum 'Pragense'</t>
  </si>
  <si>
    <t>Hloubení jamek s výměnou půdy na 50% v hornině 1-4 obj. 0,6m3  v rovině</t>
  </si>
  <si>
    <t>Výsadba dřevin s balem v rovině do 0,6m</t>
  </si>
  <si>
    <t>Kotvení dřevin kůly do 3m</t>
  </si>
  <si>
    <t>Zhotovení obalu kmene z juty ve 2 vrstvách v rovině</t>
  </si>
  <si>
    <t>Kůl 2,5 m</t>
  </si>
  <si>
    <t>Příčka</t>
  </si>
  <si>
    <t>Úvazky</t>
  </si>
  <si>
    <t>m</t>
  </si>
  <si>
    <t>Juta</t>
  </si>
  <si>
    <t>role</t>
  </si>
  <si>
    <t>14-16</t>
  </si>
  <si>
    <t>Quercus robur 'Fastigiata'</t>
  </si>
  <si>
    <t>vypracoval:Ing.Dawid Rusz</t>
  </si>
  <si>
    <t>Vodorovné přemíst. písku nošením,do 100m</t>
  </si>
  <si>
    <t>Nakládání písku z množství do 100m3</t>
  </si>
  <si>
    <t>Rozproztření písku v rovnině,tl vrstvy do 10cm</t>
  </si>
  <si>
    <t>Založení parkového trávníku výsevem v rovině</t>
  </si>
  <si>
    <t xml:space="preserve">Písek </t>
  </si>
  <si>
    <t>Trávníkové hnojivo</t>
  </si>
  <si>
    <t>kg</t>
  </si>
  <si>
    <t xml:space="preserve">Travní osivo park </t>
  </si>
  <si>
    <t xml:space="preserve"> DPH 21%</t>
  </si>
  <si>
    <t>2.Založení trávníku  výsevem</t>
  </si>
  <si>
    <t>Hydrangea arborescens 'Grandiflora'</t>
  </si>
  <si>
    <t>Viburnum plicatum ´Mariesii´</t>
  </si>
  <si>
    <t>80-100</t>
  </si>
  <si>
    <t>Cornus mas (vícekmen)</t>
  </si>
  <si>
    <t>Hloubení jamek s výměnou půdy na 50% v hornině 1-4 obj. 0,04m3  v rovině</t>
  </si>
  <si>
    <t>Výsadba dřevin s balem v rovině do 0,4m</t>
  </si>
  <si>
    <t>Mulčovací plachta s kotvením</t>
  </si>
  <si>
    <t>2a.POVÝSADBOVÁ PÉČE - 1rok</t>
  </si>
  <si>
    <t>Dovoz vody pro zálivku rostlin do 6 km - 10 x za rok</t>
  </si>
  <si>
    <t>Vypletí v rovině dřevin ve skupinách 2 x za rok</t>
  </si>
  <si>
    <t>Hnojení umělým hnojivem v rovině 1x za rok</t>
  </si>
  <si>
    <t>Hnojivo pro okrasné rostliny 1x za rok</t>
  </si>
  <si>
    <t>2b.POVÝSADBOVÁ PÉČE - 2rok</t>
  </si>
  <si>
    <t>2c.POVÝSADBOVÁ PÉČE - 3rok</t>
  </si>
  <si>
    <t>Řez stromů výchovný alejových stromů pšes 4m do 6m 1x za 3roky</t>
  </si>
  <si>
    <t>Vypletí v rovině dřevin ve skupinách1 x za rok</t>
  </si>
  <si>
    <t>Mulčování rostlin tl. do 0,1m v rovině 1 x za 3 roky</t>
  </si>
  <si>
    <t>Obdělání půdyrigolováním hl. do 0,4m v rovině 1x za 3 roky</t>
  </si>
  <si>
    <t>Mulčovací kůra s dopravou 1x za 3roky</t>
  </si>
  <si>
    <t>Zalití rostlin vodou pl. přes 20 m2</t>
  </si>
  <si>
    <t>Provzdušnění trávníku bez pískování</t>
  </si>
  <si>
    <t>vypracoval: Ing.Dawid Rusz</t>
  </si>
  <si>
    <t>2.POVÝSADBOVÁ PÉČE - Nízkonákladové bydlení Něbory č.p. 360</t>
  </si>
  <si>
    <t>Stavba: 1.CENOVÁ NABÍDKA TERÉNNÍCH A SADOVNICKÝCH ÚPRAV - Nízkonákladové bydlení Něbory č.p.360</t>
  </si>
  <si>
    <t>2d.POVÝSADBOVÁ PÉČE - 4rok</t>
  </si>
  <si>
    <t>2e.POVÝSADBOVÁ PÉČE - 5rok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</si>
</sst>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  <numFmt numFmtId="165" formatCode="_-* #,##0\ &quot;Kč&quot;_-;\-* #,##0\ &quot;Kč&quot;_-;_-* &quot;-&quot;??\ &quot;Kč&quot;_-;_-@_-"/>
    <numFmt numFmtId="166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9"/>
      <name val="Century Gothic"/>
      <family val="2"/>
      <charset val="238"/>
    </font>
    <font>
      <sz val="9"/>
      <name val="Century Gothic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3" fillId="0" borderId="0"/>
  </cellStyleXfs>
  <cellXfs count="122">
    <xf numFmtId="0" fontId="0" fillId="0" borderId="0" xfId="0"/>
    <xf numFmtId="49" fontId="2" fillId="0" borderId="0" xfId="0" applyNumberFormat="1" applyFont="1" applyAlignment="1">
      <alignment horizontal="center" vertical="center" wrapText="1"/>
    </xf>
    <xf numFmtId="4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2" borderId="4" xfId="0" applyFont="1" applyFill="1" applyBorder="1"/>
    <xf numFmtId="164" fontId="2" fillId="2" borderId="5" xfId="0" applyNumberFormat="1" applyFont="1" applyFill="1" applyBorder="1"/>
    <xf numFmtId="42" fontId="2" fillId="2" borderId="5" xfId="0" applyNumberFormat="1" applyFont="1" applyFill="1" applyBorder="1"/>
    <xf numFmtId="42" fontId="1" fillId="2" borderId="8" xfId="0" applyNumberFormat="1" applyFont="1" applyFill="1" applyBorder="1"/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/>
    <xf numFmtId="4" fontId="2" fillId="0" borderId="5" xfId="0" applyNumberFormat="1" applyFont="1" applyBorder="1" applyAlignment="1">
      <alignment horizontal="center"/>
    </xf>
    <xf numFmtId="44" fontId="2" fillId="0" borderId="5" xfId="0" applyNumberFormat="1" applyFont="1" applyBorder="1"/>
    <xf numFmtId="0" fontId="2" fillId="0" borderId="5" xfId="1" quotePrefix="1" applyFont="1" applyBorder="1"/>
    <xf numFmtId="49" fontId="2" fillId="0" borderId="10" xfId="0" applyNumberFormat="1" applyFont="1" applyBorder="1" applyAlignment="1">
      <alignment horizontal="center"/>
    </xf>
    <xf numFmtId="0" fontId="2" fillId="0" borderId="10" xfId="1" applyFont="1" applyBorder="1"/>
    <xf numFmtId="4" fontId="2" fillId="0" borderId="10" xfId="0" applyNumberFormat="1" applyFont="1" applyBorder="1" applyAlignment="1">
      <alignment horizontal="center"/>
    </xf>
    <xf numFmtId="44" fontId="2" fillId="0" borderId="10" xfId="0" applyNumberFormat="1" applyFont="1" applyBorder="1"/>
    <xf numFmtId="165" fontId="1" fillId="2" borderId="3" xfId="0" applyNumberFormat="1" applyFont="1" applyFill="1" applyBorder="1"/>
    <xf numFmtId="165" fontId="1" fillId="2" borderId="6" xfId="0" applyNumberFormat="1" applyFont="1" applyFill="1" applyBorder="1"/>
    <xf numFmtId="165" fontId="1" fillId="2" borderId="9" xfId="0" applyNumberFormat="1" applyFont="1" applyFill="1" applyBorder="1"/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5" xfId="0" applyFont="1" applyBorder="1"/>
    <xf numFmtId="0" fontId="2" fillId="0" borderId="5" xfId="1" applyNumberFormat="1" applyFont="1" applyBorder="1" applyAlignment="1">
      <alignment horizontal="center"/>
    </xf>
    <xf numFmtId="0" fontId="2" fillId="0" borderId="5" xfId="0" quotePrefix="1" applyFont="1" applyBorder="1"/>
    <xf numFmtId="44" fontId="2" fillId="0" borderId="5" xfId="1" applyNumberFormat="1" applyFont="1" applyBorder="1"/>
    <xf numFmtId="49" fontId="5" fillId="0" borderId="5" xfId="0" applyNumberFormat="1" applyFont="1" applyBorder="1"/>
    <xf numFmtId="4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5" xfId="1" applyNumberFormat="1" applyFont="1" applyBorder="1" applyAlignment="1">
      <alignment horizontal="center"/>
    </xf>
    <xf numFmtId="44" fontId="2" fillId="0" borderId="0" xfId="0" applyNumberFormat="1" applyFont="1" applyBorder="1"/>
    <xf numFmtId="4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4" fontId="1" fillId="2" borderId="2" xfId="0" applyNumberFormat="1" applyFont="1" applyFill="1" applyBorder="1" applyAlignment="1">
      <alignment horizontal="center" vertical="center" wrapText="1"/>
    </xf>
    <xf numFmtId="44" fontId="1" fillId="2" borderId="3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/>
    <xf numFmtId="0" fontId="1" fillId="2" borderId="7" xfId="0" applyFont="1" applyFill="1" applyBorder="1"/>
    <xf numFmtId="164" fontId="1" fillId="2" borderId="8" xfId="0" applyNumberFormat="1" applyFont="1" applyFill="1" applyBorder="1"/>
    <xf numFmtId="164" fontId="1" fillId="2" borderId="9" xfId="0" applyNumberFormat="1" applyFont="1" applyFill="1" applyBorder="1"/>
    <xf numFmtId="0" fontId="2" fillId="0" borderId="20" xfId="0" quotePrefix="1" applyNumberFormat="1" applyFont="1" applyBorder="1" applyAlignment="1">
      <alignment horizontal="center"/>
    </xf>
    <xf numFmtId="0" fontId="2" fillId="0" borderId="20" xfId="0" quotePrefix="1" applyFont="1" applyBorder="1" applyAlignment="1"/>
    <xf numFmtId="0" fontId="2" fillId="0" borderId="20" xfId="0" applyNumberFormat="1" applyFont="1" applyBorder="1" applyAlignment="1">
      <alignment horizontal="center" vertical="center"/>
    </xf>
    <xf numFmtId="166" fontId="2" fillId="0" borderId="20" xfId="0" applyNumberFormat="1" applyFont="1" applyBorder="1" applyAlignment="1"/>
    <xf numFmtId="164" fontId="2" fillId="0" borderId="20" xfId="0" applyNumberFormat="1" applyFont="1" applyBorder="1" applyAlignment="1">
      <alignment horizontal="right" vertical="center"/>
    </xf>
    <xf numFmtId="0" fontId="2" fillId="0" borderId="5" xfId="0" quotePrefix="1" applyNumberFormat="1" applyFont="1" applyBorder="1" applyAlignment="1">
      <alignment horizontal="center"/>
    </xf>
    <xf numFmtId="0" fontId="2" fillId="0" borderId="5" xfId="0" quotePrefix="1" applyFont="1" applyBorder="1" applyAlignment="1"/>
    <xf numFmtId="0" fontId="2" fillId="0" borderId="5" xfId="0" applyNumberFormat="1" applyFont="1" applyBorder="1" applyAlignment="1">
      <alignment horizontal="center" vertical="center"/>
    </xf>
    <xf numFmtId="166" fontId="2" fillId="0" borderId="5" xfId="0" applyNumberFormat="1" applyFont="1" applyBorder="1" applyAlignment="1"/>
    <xf numFmtId="164" fontId="2" fillId="0" borderId="5" xfId="0" applyNumberFormat="1" applyFont="1" applyBorder="1" applyAlignment="1">
      <alignment horizontal="right" vertical="center"/>
    </xf>
    <xf numFmtId="4" fontId="2" fillId="0" borderId="5" xfId="0" quotePrefix="1" applyNumberFormat="1" applyFont="1" applyBorder="1" applyAlignment="1"/>
    <xf numFmtId="4" fontId="2" fillId="0" borderId="5" xfId="0" applyNumberFormat="1" applyFont="1" applyBorder="1" applyAlignment="1"/>
    <xf numFmtId="44" fontId="2" fillId="0" borderId="5" xfId="0" applyNumberFormat="1" applyFont="1" applyBorder="1" applyAlignment="1">
      <alignment horizontal="left" vertical="center"/>
    </xf>
    <xf numFmtId="44" fontId="2" fillId="0" borderId="10" xfId="0" applyNumberFormat="1" applyFont="1" applyBorder="1" applyAlignment="1">
      <alignment horizontal="left" vertical="center"/>
    </xf>
    <xf numFmtId="0" fontId="2" fillId="0" borderId="10" xfId="0" applyNumberFormat="1" applyFont="1" applyBorder="1" applyAlignment="1">
      <alignment horizontal="center" vertical="center"/>
    </xf>
    <xf numFmtId="166" fontId="2" fillId="0" borderId="10" xfId="0" applyNumberFormat="1" applyFont="1" applyBorder="1" applyAlignment="1"/>
    <xf numFmtId="164" fontId="2" fillId="0" borderId="10" xfId="0" applyNumberFormat="1" applyFont="1" applyBorder="1" applyAlignment="1">
      <alignment horizontal="right" vertical="center"/>
    </xf>
    <xf numFmtId="0" fontId="0" fillId="0" borderId="0" xfId="0"/>
    <xf numFmtId="0" fontId="2" fillId="0" borderId="5" xfId="0" applyNumberFormat="1" applyFont="1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44" fontId="2" fillId="2" borderId="4" xfId="0" applyNumberFormat="1" applyFont="1" applyFill="1" applyBorder="1"/>
    <xf numFmtId="2" fontId="2" fillId="0" borderId="5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3" fontId="2" fillId="0" borderId="5" xfId="1" applyNumberFormat="1" applyFont="1" applyBorder="1" applyAlignment="1">
      <alignment horizontal="center"/>
    </xf>
    <xf numFmtId="0" fontId="2" fillId="0" borderId="21" xfId="0" quotePrefix="1" applyNumberFormat="1" applyFont="1" applyBorder="1" applyAlignment="1">
      <alignment horizontal="center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164" fontId="1" fillId="2" borderId="9" xfId="0" applyNumberFormat="1" applyFont="1" applyFill="1" applyBorder="1" applyAlignment="1">
      <alignment horizontal="right" vertical="center"/>
    </xf>
    <xf numFmtId="49" fontId="2" fillId="0" borderId="20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5" fillId="0" borderId="5" xfId="0" applyFont="1" applyBorder="1"/>
    <xf numFmtId="0" fontId="2" fillId="0" borderId="5" xfId="3" quotePrefix="1" applyFont="1" applyBorder="1"/>
    <xf numFmtId="0" fontId="5" fillId="0" borderId="5" xfId="0" applyFont="1" applyBorder="1" applyAlignment="1">
      <alignment horizontal="center"/>
    </xf>
    <xf numFmtId="166" fontId="5" fillId="0" borderId="5" xfId="0" applyNumberFormat="1" applyFont="1" applyBorder="1" applyAlignment="1">
      <alignment horizontal="right"/>
    </xf>
    <xf numFmtId="166" fontId="5" fillId="0" borderId="5" xfId="0" applyNumberFormat="1" applyFont="1" applyBorder="1"/>
    <xf numFmtId="0" fontId="5" fillId="0" borderId="5" xfId="0" applyFont="1" applyFill="1" applyBorder="1" applyAlignment="1">
      <alignment horizontal="center"/>
    </xf>
    <xf numFmtId="0" fontId="2" fillId="0" borderId="0" xfId="3" quotePrefix="1" applyFont="1"/>
    <xf numFmtId="0" fontId="2" fillId="0" borderId="5" xfId="3" applyFont="1" applyFill="1" applyBorder="1"/>
    <xf numFmtId="165" fontId="1" fillId="2" borderId="5" xfId="0" applyNumberFormat="1" applyFont="1" applyFill="1" applyBorder="1" applyAlignment="1"/>
    <xf numFmtId="166" fontId="5" fillId="0" borderId="5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quotePrefix="1" applyFont="1"/>
    <xf numFmtId="2" fontId="5" fillId="0" borderId="5" xfId="0" applyNumberFormat="1" applyFont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right"/>
    </xf>
    <xf numFmtId="44" fontId="1" fillId="2" borderId="5" xfId="0" applyNumberFormat="1" applyFont="1" applyFill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/>
    </xf>
    <xf numFmtId="44" fontId="1" fillId="2" borderId="2" xfId="0" applyNumberFormat="1" applyFont="1" applyFill="1" applyBorder="1" applyAlignment="1">
      <alignment horizontal="center" vertical="center"/>
    </xf>
    <xf numFmtId="44" fontId="1" fillId="2" borderId="4" xfId="0" applyNumberFormat="1" applyFont="1" applyFill="1" applyBorder="1" applyAlignment="1">
      <alignment horizontal="center" vertical="center"/>
    </xf>
    <xf numFmtId="44" fontId="1" fillId="2" borderId="7" xfId="0" applyNumberFormat="1" applyFont="1" applyFill="1" applyBorder="1" applyAlignment="1">
      <alignment horizontal="center" vertical="center"/>
    </xf>
    <xf numFmtId="44" fontId="1" fillId="2" borderId="8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right" wrapText="1"/>
    </xf>
    <xf numFmtId="0" fontId="1" fillId="2" borderId="22" xfId="0" applyNumberFormat="1" applyFont="1" applyFill="1" applyBorder="1" applyAlignment="1">
      <alignment horizontal="center" wrapText="1"/>
    </xf>
    <xf numFmtId="0" fontId="1" fillId="2" borderId="23" xfId="0" applyNumberFormat="1" applyFont="1" applyFill="1" applyBorder="1" applyAlignment="1">
      <alignment horizontal="center" wrapText="1"/>
    </xf>
    <xf numFmtId="0" fontId="1" fillId="2" borderId="24" xfId="0" applyNumberFormat="1" applyFont="1" applyFill="1" applyBorder="1" applyAlignment="1">
      <alignment horizontal="center" wrapText="1"/>
    </xf>
    <xf numFmtId="49" fontId="1" fillId="2" borderId="22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24" xfId="0" applyNumberFormat="1" applyFont="1" applyFill="1" applyBorder="1" applyAlignment="1">
      <alignment horizontal="center"/>
    </xf>
  </cellXfs>
  <cellStyles count="4">
    <cellStyle name="Normální" xfId="0" builtinId="0"/>
    <cellStyle name="normální 2" xfId="2"/>
    <cellStyle name="normální 3" xfId="1"/>
    <cellStyle name="normální 4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workbookViewId="0">
      <selection activeCell="O20" sqref="O20"/>
    </sheetView>
  </sheetViews>
  <sheetFormatPr defaultRowHeight="15" x14ac:dyDescent="0.25"/>
  <cols>
    <col min="1" max="1" width="9.140625" style="61"/>
    <col min="2" max="2" width="66.28515625" style="61" customWidth="1"/>
    <col min="3" max="3" width="15.85546875" style="61" customWidth="1"/>
    <col min="4" max="4" width="12.42578125" style="61" customWidth="1"/>
    <col min="5" max="5" width="12.28515625" style="61" customWidth="1"/>
    <col min="6" max="6" width="20.7109375" style="61" customWidth="1"/>
    <col min="7" max="16384" width="9.140625" style="61"/>
  </cols>
  <sheetData>
    <row r="1" spans="1:13" x14ac:dyDescent="0.25">
      <c r="A1" s="105" t="s">
        <v>0</v>
      </c>
      <c r="B1" s="106"/>
      <c r="C1" s="106"/>
      <c r="D1" s="106"/>
      <c r="E1" s="106"/>
      <c r="F1" s="107"/>
    </row>
    <row r="2" spans="1:13" x14ac:dyDescent="0.25">
      <c r="A2" s="108" t="s">
        <v>92</v>
      </c>
      <c r="B2" s="109"/>
      <c r="C2" s="109"/>
      <c r="D2" s="109"/>
      <c r="E2" s="109"/>
      <c r="F2" s="110"/>
    </row>
    <row r="3" spans="1:13" ht="15.75" thickBot="1" x14ac:dyDescent="0.3">
      <c r="A3" s="111" t="s">
        <v>1</v>
      </c>
      <c r="B3" s="112"/>
      <c r="C3" s="112"/>
      <c r="D3" s="112"/>
      <c r="E3" s="112"/>
      <c r="F3" s="113"/>
    </row>
    <row r="4" spans="1:13" ht="15.75" thickBot="1" x14ac:dyDescent="0.3"/>
    <row r="5" spans="1:13" ht="27" x14ac:dyDescent="0.3">
      <c r="A5" s="1"/>
      <c r="B5" s="36" t="s">
        <v>2</v>
      </c>
      <c r="C5" s="37" t="s">
        <v>3</v>
      </c>
      <c r="D5" s="38" t="s">
        <v>4</v>
      </c>
      <c r="E5" s="39" t="s">
        <v>5</v>
      </c>
      <c r="F5" s="2"/>
      <c r="G5" s="3"/>
      <c r="H5" s="3"/>
      <c r="I5" s="3"/>
      <c r="J5" s="3"/>
      <c r="K5" s="3"/>
      <c r="L5" s="3"/>
      <c r="M5" s="3"/>
    </row>
    <row r="6" spans="1:13" ht="15.75" x14ac:dyDescent="0.3">
      <c r="B6" s="4" t="str">
        <f>A11</f>
        <v>1.Přípravné práce a terénní úpravy</v>
      </c>
      <c r="C6" s="5">
        <f>F20</f>
        <v>0</v>
      </c>
      <c r="D6" s="6">
        <f>C6*0.21</f>
        <v>0</v>
      </c>
      <c r="E6" s="40">
        <f>C6+D6</f>
        <v>0</v>
      </c>
    </row>
    <row r="7" spans="1:13" ht="15.75" x14ac:dyDescent="0.3">
      <c r="B7" s="64" t="str">
        <f>A24</f>
        <v>2.Založení trávníku  výsevem</v>
      </c>
      <c r="C7" s="5">
        <f>F34</f>
        <v>0</v>
      </c>
      <c r="D7" s="6">
        <f t="shared" ref="D7:D8" si="0">C7*0.21</f>
        <v>0</v>
      </c>
      <c r="E7" s="40">
        <f t="shared" ref="E7:E8" si="1">C7+D7</f>
        <v>0</v>
      </c>
    </row>
    <row r="8" spans="1:13" ht="15.75" x14ac:dyDescent="0.3">
      <c r="B8" s="4" t="str">
        <f>A38</f>
        <v>3.Výsadby keřů a stromů</v>
      </c>
      <c r="C8" s="5">
        <f>F67</f>
        <v>0</v>
      </c>
      <c r="D8" s="6">
        <f t="shared" si="0"/>
        <v>0</v>
      </c>
      <c r="E8" s="40">
        <f t="shared" si="1"/>
        <v>0</v>
      </c>
    </row>
    <row r="9" spans="1:13" ht="15.75" thickBot="1" x14ac:dyDescent="0.3">
      <c r="B9" s="41" t="s">
        <v>8</v>
      </c>
      <c r="C9" s="42">
        <f>SUM(C6:C8)</f>
        <v>0</v>
      </c>
      <c r="D9" s="7">
        <f>SUM(D6:D8)</f>
        <v>0</v>
      </c>
      <c r="E9" s="43">
        <f>SUM(E6:E8)</f>
        <v>0</v>
      </c>
    </row>
    <row r="11" spans="1:13" x14ac:dyDescent="0.25">
      <c r="A11" s="104" t="s">
        <v>6</v>
      </c>
      <c r="B11" s="104"/>
      <c r="C11" s="104"/>
      <c r="D11" s="104"/>
      <c r="E11" s="104"/>
      <c r="F11" s="104"/>
    </row>
    <row r="12" spans="1:13" ht="28.5" x14ac:dyDescent="0.3">
      <c r="A12" s="8" t="s">
        <v>9</v>
      </c>
      <c r="B12" s="9" t="s">
        <v>10</v>
      </c>
      <c r="C12" s="10" t="s">
        <v>11</v>
      </c>
      <c r="D12" s="9" t="s">
        <v>12</v>
      </c>
      <c r="E12" s="9" t="s">
        <v>13</v>
      </c>
      <c r="F12" s="9" t="s">
        <v>3</v>
      </c>
      <c r="G12" s="3"/>
      <c r="H12" s="3"/>
      <c r="I12" s="3"/>
      <c r="J12" s="3"/>
      <c r="K12" s="3"/>
      <c r="L12" s="3"/>
      <c r="M12" s="3"/>
    </row>
    <row r="13" spans="1:13" ht="15.75" x14ac:dyDescent="0.3">
      <c r="A13" s="11" t="s">
        <v>14</v>
      </c>
      <c r="B13" s="12" t="s">
        <v>15</v>
      </c>
      <c r="C13" s="62">
        <v>382</v>
      </c>
      <c r="D13" s="13" t="s">
        <v>16</v>
      </c>
      <c r="E13" s="14"/>
      <c r="F13" s="14">
        <f>C13*E13</f>
        <v>0</v>
      </c>
    </row>
    <row r="14" spans="1:13" ht="15.75" x14ac:dyDescent="0.3">
      <c r="A14" s="11" t="s">
        <v>17</v>
      </c>
      <c r="B14" s="12" t="s">
        <v>18</v>
      </c>
      <c r="C14" s="62">
        <v>382</v>
      </c>
      <c r="D14" s="13" t="s">
        <v>16</v>
      </c>
      <c r="E14" s="14"/>
      <c r="F14" s="14">
        <f t="shared" ref="F14:F19" si="2">C14*E14</f>
        <v>0</v>
      </c>
    </row>
    <row r="15" spans="1:13" ht="15.75" x14ac:dyDescent="0.3">
      <c r="A15" s="11" t="s">
        <v>19</v>
      </c>
      <c r="B15" s="12" t="s">
        <v>20</v>
      </c>
      <c r="C15" s="62">
        <v>13</v>
      </c>
      <c r="D15" s="13" t="s">
        <v>21</v>
      </c>
      <c r="E15" s="14"/>
      <c r="F15" s="14">
        <f t="shared" si="2"/>
        <v>0</v>
      </c>
    </row>
    <row r="16" spans="1:13" ht="15.75" x14ac:dyDescent="0.3">
      <c r="A16" s="11" t="s">
        <v>22</v>
      </c>
      <c r="B16" s="15" t="s">
        <v>23</v>
      </c>
      <c r="C16" s="62">
        <v>382</v>
      </c>
      <c r="D16" s="13" t="s">
        <v>16</v>
      </c>
      <c r="E16" s="14"/>
      <c r="F16" s="14">
        <f t="shared" si="2"/>
        <v>0</v>
      </c>
    </row>
    <row r="17" spans="1:6" ht="15.75" x14ac:dyDescent="0.3">
      <c r="A17" s="11" t="s">
        <v>24</v>
      </c>
      <c r="B17" s="15" t="s">
        <v>25</v>
      </c>
      <c r="C17" s="62">
        <v>382</v>
      </c>
      <c r="D17" s="13" t="s">
        <v>16</v>
      </c>
      <c r="E17" s="14"/>
      <c r="F17" s="14">
        <f t="shared" si="2"/>
        <v>0</v>
      </c>
    </row>
    <row r="18" spans="1:6" ht="15.75" x14ac:dyDescent="0.3">
      <c r="A18" s="11" t="s">
        <v>26</v>
      </c>
      <c r="B18" s="15" t="s">
        <v>27</v>
      </c>
      <c r="C18" s="62">
        <v>382</v>
      </c>
      <c r="D18" s="13" t="s">
        <v>16</v>
      </c>
      <c r="E18" s="14"/>
      <c r="F18" s="14">
        <f t="shared" si="2"/>
        <v>0</v>
      </c>
    </row>
    <row r="19" spans="1:6" ht="16.5" thickBot="1" x14ac:dyDescent="0.35">
      <c r="A19" s="16" t="s">
        <v>28</v>
      </c>
      <c r="B19" s="17" t="s">
        <v>29</v>
      </c>
      <c r="C19" s="63">
        <v>23</v>
      </c>
      <c r="D19" s="18" t="s">
        <v>21</v>
      </c>
      <c r="E19" s="19"/>
      <c r="F19" s="14">
        <f t="shared" si="2"/>
        <v>0</v>
      </c>
    </row>
    <row r="20" spans="1:6" x14ac:dyDescent="0.25">
      <c r="A20" s="88" t="s">
        <v>3</v>
      </c>
      <c r="B20" s="89"/>
      <c r="C20" s="89"/>
      <c r="D20" s="89"/>
      <c r="E20" s="90"/>
      <c r="F20" s="20">
        <f>SUM(F13:F19)</f>
        <v>0</v>
      </c>
    </row>
    <row r="21" spans="1:6" x14ac:dyDescent="0.25">
      <c r="A21" s="91" t="s">
        <v>4</v>
      </c>
      <c r="B21" s="92"/>
      <c r="C21" s="92"/>
      <c r="D21" s="92"/>
      <c r="E21" s="93"/>
      <c r="F21" s="21">
        <f>F20*0.21</f>
        <v>0</v>
      </c>
    </row>
    <row r="22" spans="1:6" ht="15.75" thickBot="1" x14ac:dyDescent="0.3">
      <c r="A22" s="94" t="s">
        <v>5</v>
      </c>
      <c r="B22" s="95"/>
      <c r="C22" s="95"/>
      <c r="D22" s="95"/>
      <c r="E22" s="96"/>
      <c r="F22" s="22">
        <f>SUM(F20:F21)</f>
        <v>0</v>
      </c>
    </row>
    <row r="23" spans="1:6" ht="15.75" x14ac:dyDescent="0.3">
      <c r="A23" s="23"/>
      <c r="B23" s="24"/>
      <c r="C23" s="25"/>
      <c r="D23" s="26"/>
      <c r="E23" s="24"/>
      <c r="F23" s="35"/>
    </row>
    <row r="24" spans="1:6" x14ac:dyDescent="0.25">
      <c r="A24" s="98" t="s">
        <v>68</v>
      </c>
      <c r="B24" s="98"/>
      <c r="C24" s="98"/>
      <c r="D24" s="98"/>
      <c r="E24" s="98"/>
      <c r="F24" s="98"/>
    </row>
    <row r="25" spans="1:6" ht="15.75" x14ac:dyDescent="0.3">
      <c r="A25" s="44">
        <v>8</v>
      </c>
      <c r="B25" s="45" t="s">
        <v>23</v>
      </c>
      <c r="C25" s="46">
        <v>143</v>
      </c>
      <c r="D25" s="46" t="s">
        <v>16</v>
      </c>
      <c r="E25" s="47"/>
      <c r="F25" s="48">
        <f>E25*C25</f>
        <v>0</v>
      </c>
    </row>
    <row r="26" spans="1:6" ht="15.75" x14ac:dyDescent="0.3">
      <c r="A26" s="49">
        <v>9</v>
      </c>
      <c r="B26" s="50" t="s">
        <v>27</v>
      </c>
      <c r="C26" s="51">
        <v>143</v>
      </c>
      <c r="D26" s="51" t="s">
        <v>16</v>
      </c>
      <c r="E26" s="52"/>
      <c r="F26" s="53">
        <f t="shared" ref="F26:F33" si="3">E26*C26</f>
        <v>0</v>
      </c>
    </row>
    <row r="27" spans="1:6" ht="15.75" x14ac:dyDescent="0.3">
      <c r="A27" s="44">
        <v>10</v>
      </c>
      <c r="B27" s="54" t="s">
        <v>59</v>
      </c>
      <c r="C27" s="51">
        <v>2.8</v>
      </c>
      <c r="D27" s="51" t="s">
        <v>37</v>
      </c>
      <c r="E27" s="52"/>
      <c r="F27" s="53">
        <f t="shared" si="3"/>
        <v>0</v>
      </c>
    </row>
    <row r="28" spans="1:6" ht="15.75" x14ac:dyDescent="0.3">
      <c r="A28" s="49">
        <v>11</v>
      </c>
      <c r="B28" s="54" t="s">
        <v>60</v>
      </c>
      <c r="C28" s="51">
        <v>2.8</v>
      </c>
      <c r="D28" s="51" t="s">
        <v>37</v>
      </c>
      <c r="E28" s="52"/>
      <c r="F28" s="53">
        <f t="shared" si="3"/>
        <v>0</v>
      </c>
    </row>
    <row r="29" spans="1:6" ht="15.75" x14ac:dyDescent="0.3">
      <c r="A29" s="44">
        <v>12</v>
      </c>
      <c r="B29" s="55" t="s">
        <v>61</v>
      </c>
      <c r="C29" s="51">
        <v>143</v>
      </c>
      <c r="D29" s="51" t="s">
        <v>16</v>
      </c>
      <c r="E29" s="52"/>
      <c r="F29" s="53">
        <f t="shared" si="3"/>
        <v>0</v>
      </c>
    </row>
    <row r="30" spans="1:6" ht="15.75" x14ac:dyDescent="0.3">
      <c r="A30" s="49">
        <v>13</v>
      </c>
      <c r="B30" s="50" t="s">
        <v>62</v>
      </c>
      <c r="C30" s="51">
        <v>143</v>
      </c>
      <c r="D30" s="51" t="s">
        <v>16</v>
      </c>
      <c r="E30" s="52"/>
      <c r="F30" s="53">
        <f t="shared" si="3"/>
        <v>0</v>
      </c>
    </row>
    <row r="31" spans="1:6" ht="15.75" x14ac:dyDescent="0.3">
      <c r="A31" s="44">
        <v>14</v>
      </c>
      <c r="B31" s="12" t="s">
        <v>63</v>
      </c>
      <c r="C31" s="51">
        <v>4.8</v>
      </c>
      <c r="D31" s="51" t="s">
        <v>21</v>
      </c>
      <c r="E31" s="52"/>
      <c r="F31" s="53">
        <f t="shared" si="3"/>
        <v>0</v>
      </c>
    </row>
    <row r="32" spans="1:6" ht="15.75" x14ac:dyDescent="0.3">
      <c r="A32" s="49">
        <v>15</v>
      </c>
      <c r="B32" s="56" t="s">
        <v>64</v>
      </c>
      <c r="C32" s="51">
        <v>5.6</v>
      </c>
      <c r="D32" s="51" t="s">
        <v>65</v>
      </c>
      <c r="E32" s="52"/>
      <c r="F32" s="53">
        <f t="shared" si="3"/>
        <v>0</v>
      </c>
    </row>
    <row r="33" spans="1:6" ht="16.5" thickBot="1" x14ac:dyDescent="0.35">
      <c r="A33" s="68">
        <v>16</v>
      </c>
      <c r="B33" s="57" t="s">
        <v>66</v>
      </c>
      <c r="C33" s="58">
        <v>5.6</v>
      </c>
      <c r="D33" s="58" t="s">
        <v>65</v>
      </c>
      <c r="E33" s="59"/>
      <c r="F33" s="60">
        <f t="shared" si="3"/>
        <v>0</v>
      </c>
    </row>
    <row r="34" spans="1:6" x14ac:dyDescent="0.25">
      <c r="A34" s="99" t="s">
        <v>3</v>
      </c>
      <c r="B34" s="100"/>
      <c r="C34" s="100"/>
      <c r="D34" s="100"/>
      <c r="E34" s="100"/>
      <c r="F34" s="69">
        <f>SUM(F25:F33)</f>
        <v>0</v>
      </c>
    </row>
    <row r="35" spans="1:6" x14ac:dyDescent="0.25">
      <c r="A35" s="101" t="s">
        <v>67</v>
      </c>
      <c r="B35" s="98"/>
      <c r="C35" s="98"/>
      <c r="D35" s="98"/>
      <c r="E35" s="98"/>
      <c r="F35" s="70">
        <f>F34*0.21</f>
        <v>0</v>
      </c>
    </row>
    <row r="36" spans="1:6" ht="15.75" thickBot="1" x14ac:dyDescent="0.3">
      <c r="A36" s="102" t="s">
        <v>5</v>
      </c>
      <c r="B36" s="103"/>
      <c r="C36" s="103"/>
      <c r="D36" s="103"/>
      <c r="E36" s="103"/>
      <c r="F36" s="71">
        <f>SUM(F34:F35)</f>
        <v>0</v>
      </c>
    </row>
    <row r="37" spans="1:6" ht="15.75" x14ac:dyDescent="0.3">
      <c r="A37" s="23"/>
      <c r="B37" s="24"/>
      <c r="C37" s="25"/>
      <c r="D37" s="26"/>
      <c r="E37" s="24"/>
      <c r="F37" s="35"/>
    </row>
    <row r="38" spans="1:6" x14ac:dyDescent="0.25">
      <c r="A38" s="104" t="s">
        <v>7</v>
      </c>
      <c r="B38" s="104"/>
      <c r="C38" s="104"/>
      <c r="D38" s="104"/>
      <c r="E38" s="104"/>
      <c r="F38" s="104"/>
    </row>
    <row r="39" spans="1:6" ht="28.5" x14ac:dyDescent="0.25">
      <c r="A39" s="8" t="s">
        <v>9</v>
      </c>
      <c r="B39" s="9" t="s">
        <v>10</v>
      </c>
      <c r="C39" s="10" t="s">
        <v>11</v>
      </c>
      <c r="D39" s="9" t="s">
        <v>12</v>
      </c>
      <c r="E39" s="9" t="s">
        <v>13</v>
      </c>
      <c r="F39" s="9" t="s">
        <v>3</v>
      </c>
    </row>
    <row r="40" spans="1:6" ht="15.75" x14ac:dyDescent="0.3">
      <c r="A40" s="28">
        <v>17</v>
      </c>
      <c r="B40" s="29" t="s">
        <v>31</v>
      </c>
      <c r="C40" s="65">
        <v>239</v>
      </c>
      <c r="D40" s="13" t="s">
        <v>16</v>
      </c>
      <c r="E40" s="30"/>
      <c r="F40" s="14">
        <f>C40*E40</f>
        <v>0</v>
      </c>
    </row>
    <row r="41" spans="1:6" ht="15.75" x14ac:dyDescent="0.3">
      <c r="A41" s="28">
        <v>18</v>
      </c>
      <c r="B41" s="29" t="s">
        <v>73</v>
      </c>
      <c r="C41" s="65">
        <v>265</v>
      </c>
      <c r="D41" s="13" t="s">
        <v>30</v>
      </c>
      <c r="E41" s="30"/>
      <c r="F41" s="14">
        <f t="shared" ref="F41:F66" si="4">C41*E41</f>
        <v>0</v>
      </c>
    </row>
    <row r="42" spans="1:6" ht="15.75" x14ac:dyDescent="0.3">
      <c r="A42" s="28">
        <v>19</v>
      </c>
      <c r="B42" s="29" t="s">
        <v>74</v>
      </c>
      <c r="C42" s="65">
        <v>265</v>
      </c>
      <c r="D42" s="13" t="s">
        <v>30</v>
      </c>
      <c r="E42" s="30"/>
      <c r="F42" s="14">
        <f t="shared" si="4"/>
        <v>0</v>
      </c>
    </row>
    <row r="43" spans="1:6" ht="15.75" x14ac:dyDescent="0.3">
      <c r="A43" s="28">
        <v>20</v>
      </c>
      <c r="B43" s="29" t="s">
        <v>32</v>
      </c>
      <c r="C43" s="65">
        <v>413</v>
      </c>
      <c r="D43" s="13" t="s">
        <v>30</v>
      </c>
      <c r="E43" s="30"/>
      <c r="F43" s="14">
        <f t="shared" si="4"/>
        <v>0</v>
      </c>
    </row>
    <row r="44" spans="1:6" ht="15.75" x14ac:dyDescent="0.3">
      <c r="A44" s="28">
        <v>21</v>
      </c>
      <c r="B44" s="29" t="s">
        <v>33</v>
      </c>
      <c r="C44" s="65">
        <v>413</v>
      </c>
      <c r="D44" s="13" t="s">
        <v>30</v>
      </c>
      <c r="E44" s="30"/>
      <c r="F44" s="14">
        <f t="shared" si="4"/>
        <v>0</v>
      </c>
    </row>
    <row r="45" spans="1:6" ht="15.75" x14ac:dyDescent="0.3">
      <c r="A45" s="28">
        <v>22</v>
      </c>
      <c r="B45" s="29" t="s">
        <v>34</v>
      </c>
      <c r="C45" s="65">
        <v>239</v>
      </c>
      <c r="D45" s="13" t="s">
        <v>16</v>
      </c>
      <c r="E45" s="30"/>
      <c r="F45" s="14">
        <f t="shared" si="4"/>
        <v>0</v>
      </c>
    </row>
    <row r="46" spans="1:6" ht="15.75" x14ac:dyDescent="0.3">
      <c r="A46" s="28">
        <v>23</v>
      </c>
      <c r="B46" s="27" t="s">
        <v>35</v>
      </c>
      <c r="C46" s="65">
        <v>239</v>
      </c>
      <c r="D46" s="13" t="s">
        <v>16</v>
      </c>
      <c r="E46" s="30"/>
      <c r="F46" s="14">
        <f t="shared" si="4"/>
        <v>0</v>
      </c>
    </row>
    <row r="47" spans="1:6" ht="15.75" x14ac:dyDescent="0.3">
      <c r="A47" s="28">
        <v>24</v>
      </c>
      <c r="B47" s="27" t="s">
        <v>75</v>
      </c>
      <c r="C47" s="65">
        <v>263</v>
      </c>
      <c r="D47" s="13" t="s">
        <v>16</v>
      </c>
      <c r="E47" s="30"/>
      <c r="F47" s="14">
        <f t="shared" si="4"/>
        <v>0</v>
      </c>
    </row>
    <row r="48" spans="1:6" ht="15.75" x14ac:dyDescent="0.3">
      <c r="A48" s="28">
        <v>25</v>
      </c>
      <c r="B48" s="27" t="s">
        <v>36</v>
      </c>
      <c r="C48" s="65">
        <v>24</v>
      </c>
      <c r="D48" s="13" t="s">
        <v>37</v>
      </c>
      <c r="E48" s="30"/>
      <c r="F48" s="14">
        <f t="shared" si="4"/>
        <v>0</v>
      </c>
    </row>
    <row r="49" spans="1:6" ht="15.75" x14ac:dyDescent="0.3">
      <c r="A49" s="28" t="s">
        <v>71</v>
      </c>
      <c r="B49" s="31" t="s">
        <v>72</v>
      </c>
      <c r="C49" s="66">
        <v>2</v>
      </c>
      <c r="D49" s="13" t="s">
        <v>30</v>
      </c>
      <c r="E49" s="30"/>
      <c r="F49" s="14">
        <f t="shared" si="4"/>
        <v>0</v>
      </c>
    </row>
    <row r="50" spans="1:6" ht="15.75" x14ac:dyDescent="0.3">
      <c r="A50" s="28" t="s">
        <v>38</v>
      </c>
      <c r="B50" s="31" t="s">
        <v>69</v>
      </c>
      <c r="C50" s="66">
        <v>43</v>
      </c>
      <c r="D50" s="13" t="s">
        <v>30</v>
      </c>
      <c r="E50" s="30"/>
      <c r="F50" s="14">
        <f t="shared" si="4"/>
        <v>0</v>
      </c>
    </row>
    <row r="51" spans="1:6" ht="15.75" x14ac:dyDescent="0.3">
      <c r="A51" s="28" t="s">
        <v>39</v>
      </c>
      <c r="B51" s="31" t="s">
        <v>40</v>
      </c>
      <c r="C51" s="66">
        <v>186</v>
      </c>
      <c r="D51" s="13" t="s">
        <v>30</v>
      </c>
      <c r="E51" s="30"/>
      <c r="F51" s="14">
        <f t="shared" si="4"/>
        <v>0</v>
      </c>
    </row>
    <row r="52" spans="1:6" ht="15.75" x14ac:dyDescent="0.3">
      <c r="A52" s="28" t="s">
        <v>38</v>
      </c>
      <c r="B52" s="31" t="s">
        <v>41</v>
      </c>
      <c r="C52" s="66">
        <v>36</v>
      </c>
      <c r="D52" s="13" t="s">
        <v>30</v>
      </c>
      <c r="E52" s="30"/>
      <c r="F52" s="14">
        <f t="shared" si="4"/>
        <v>0</v>
      </c>
    </row>
    <row r="53" spans="1:6" ht="15.75" x14ac:dyDescent="0.3">
      <c r="A53" s="28" t="s">
        <v>39</v>
      </c>
      <c r="B53" s="31" t="s">
        <v>42</v>
      </c>
      <c r="C53" s="66">
        <v>227</v>
      </c>
      <c r="D53" s="13" t="s">
        <v>30</v>
      </c>
      <c r="E53" s="30"/>
      <c r="F53" s="14">
        <f t="shared" si="4"/>
        <v>0</v>
      </c>
    </row>
    <row r="54" spans="1:6" ht="15.75" x14ac:dyDescent="0.3">
      <c r="A54" s="11" t="s">
        <v>38</v>
      </c>
      <c r="B54" s="31" t="s">
        <v>43</v>
      </c>
      <c r="C54" s="66">
        <v>20</v>
      </c>
      <c r="D54" s="13" t="s">
        <v>30</v>
      </c>
      <c r="E54" s="30"/>
      <c r="F54" s="14">
        <f t="shared" si="4"/>
        <v>0</v>
      </c>
    </row>
    <row r="55" spans="1:6" ht="15.75" x14ac:dyDescent="0.3">
      <c r="A55" s="11" t="s">
        <v>38</v>
      </c>
      <c r="B55" s="31" t="s">
        <v>44</v>
      </c>
      <c r="C55" s="66">
        <v>47</v>
      </c>
      <c r="D55" s="13" t="s">
        <v>30</v>
      </c>
      <c r="E55" s="30"/>
      <c r="F55" s="14">
        <f t="shared" si="4"/>
        <v>0</v>
      </c>
    </row>
    <row r="56" spans="1:6" ht="15.75" x14ac:dyDescent="0.3">
      <c r="A56" s="11" t="s">
        <v>38</v>
      </c>
      <c r="B56" s="31" t="s">
        <v>70</v>
      </c>
      <c r="C56" s="66">
        <v>13</v>
      </c>
      <c r="D56" s="13" t="s">
        <v>30</v>
      </c>
      <c r="E56" s="30"/>
      <c r="F56" s="14">
        <f t="shared" si="4"/>
        <v>0</v>
      </c>
    </row>
    <row r="57" spans="1:6" ht="15.75" x14ac:dyDescent="0.3">
      <c r="A57" s="11" t="s">
        <v>38</v>
      </c>
      <c r="B57" s="31" t="s">
        <v>45</v>
      </c>
      <c r="C57" s="66">
        <v>104</v>
      </c>
      <c r="D57" s="13" t="s">
        <v>30</v>
      </c>
      <c r="E57" s="30"/>
      <c r="F57" s="14">
        <f t="shared" si="4"/>
        <v>0</v>
      </c>
    </row>
    <row r="58" spans="1:6" ht="15.75" x14ac:dyDescent="0.3">
      <c r="A58" s="28">
        <v>26</v>
      </c>
      <c r="B58" s="15" t="s">
        <v>46</v>
      </c>
      <c r="C58" s="32">
        <v>2</v>
      </c>
      <c r="D58" s="32" t="s">
        <v>30</v>
      </c>
      <c r="E58" s="30"/>
      <c r="F58" s="14">
        <f t="shared" si="4"/>
        <v>0</v>
      </c>
    </row>
    <row r="59" spans="1:6" ht="15.75" x14ac:dyDescent="0.3">
      <c r="A59" s="28">
        <v>27</v>
      </c>
      <c r="B59" s="15" t="s">
        <v>47</v>
      </c>
      <c r="C59" s="32">
        <v>2</v>
      </c>
      <c r="D59" s="32" t="s">
        <v>30</v>
      </c>
      <c r="E59" s="30"/>
      <c r="F59" s="14">
        <f t="shared" si="4"/>
        <v>0</v>
      </c>
    </row>
    <row r="60" spans="1:6" ht="15.75" x14ac:dyDescent="0.3">
      <c r="A60" s="28">
        <v>28</v>
      </c>
      <c r="B60" s="15" t="s">
        <v>48</v>
      </c>
      <c r="C60" s="32">
        <v>2</v>
      </c>
      <c r="D60" s="32" t="s">
        <v>30</v>
      </c>
      <c r="E60" s="30"/>
      <c r="F60" s="14">
        <f t="shared" si="4"/>
        <v>0</v>
      </c>
    </row>
    <row r="61" spans="1:6" ht="15.75" x14ac:dyDescent="0.3">
      <c r="A61" s="28">
        <v>29</v>
      </c>
      <c r="B61" s="15" t="s">
        <v>49</v>
      </c>
      <c r="C61" s="32">
        <v>2</v>
      </c>
      <c r="D61" s="32" t="s">
        <v>16</v>
      </c>
      <c r="E61" s="30"/>
      <c r="F61" s="14">
        <f t="shared" si="4"/>
        <v>0</v>
      </c>
    </row>
    <row r="62" spans="1:6" ht="15.75" x14ac:dyDescent="0.3">
      <c r="A62" s="28">
        <v>30</v>
      </c>
      <c r="B62" s="33" t="s">
        <v>50</v>
      </c>
      <c r="C62" s="32">
        <v>6</v>
      </c>
      <c r="D62" s="32" t="s">
        <v>30</v>
      </c>
      <c r="E62" s="30"/>
      <c r="F62" s="14">
        <f t="shared" si="4"/>
        <v>0</v>
      </c>
    </row>
    <row r="63" spans="1:6" ht="15.75" x14ac:dyDescent="0.3">
      <c r="A63" s="28">
        <v>31</v>
      </c>
      <c r="B63" s="33" t="s">
        <v>51</v>
      </c>
      <c r="C63" s="32">
        <v>6</v>
      </c>
      <c r="D63" s="32" t="s">
        <v>30</v>
      </c>
      <c r="E63" s="30"/>
      <c r="F63" s="14">
        <f t="shared" si="4"/>
        <v>0</v>
      </c>
    </row>
    <row r="64" spans="1:6" ht="15.75" x14ac:dyDescent="0.3">
      <c r="A64" s="28">
        <v>32</v>
      </c>
      <c r="B64" s="33" t="s">
        <v>52</v>
      </c>
      <c r="C64" s="32">
        <v>6</v>
      </c>
      <c r="D64" s="32" t="s">
        <v>53</v>
      </c>
      <c r="E64" s="30"/>
      <c r="F64" s="14">
        <f t="shared" si="4"/>
        <v>0</v>
      </c>
    </row>
    <row r="65" spans="1:6" ht="15.75" x14ac:dyDescent="0.3">
      <c r="A65" s="28">
        <v>33</v>
      </c>
      <c r="B65" s="33" t="s">
        <v>54</v>
      </c>
      <c r="C65" s="32">
        <v>1</v>
      </c>
      <c r="D65" s="32" t="s">
        <v>55</v>
      </c>
      <c r="E65" s="30"/>
      <c r="F65" s="14">
        <f t="shared" si="4"/>
        <v>0</v>
      </c>
    </row>
    <row r="66" spans="1:6" ht="16.5" thickBot="1" x14ac:dyDescent="0.35">
      <c r="A66" s="34" t="s">
        <v>56</v>
      </c>
      <c r="B66" s="31" t="s">
        <v>57</v>
      </c>
      <c r="C66" s="67">
        <v>2</v>
      </c>
      <c r="D66" s="32" t="s">
        <v>30</v>
      </c>
      <c r="E66" s="30"/>
      <c r="F66" s="14">
        <f t="shared" si="4"/>
        <v>0</v>
      </c>
    </row>
    <row r="67" spans="1:6" x14ac:dyDescent="0.25">
      <c r="A67" s="88" t="s">
        <v>3</v>
      </c>
      <c r="B67" s="89"/>
      <c r="C67" s="89"/>
      <c r="D67" s="89"/>
      <c r="E67" s="90"/>
      <c r="F67" s="20">
        <f>SUM(F40:F66)</f>
        <v>0</v>
      </c>
    </row>
    <row r="68" spans="1:6" x14ac:dyDescent="0.25">
      <c r="A68" s="91" t="s">
        <v>4</v>
      </c>
      <c r="B68" s="92"/>
      <c r="C68" s="92"/>
      <c r="D68" s="92"/>
      <c r="E68" s="93"/>
      <c r="F68" s="21">
        <f>F67*0.21</f>
        <v>0</v>
      </c>
    </row>
    <row r="69" spans="1:6" ht="15.75" thickBot="1" x14ac:dyDescent="0.3">
      <c r="A69" s="94" t="s">
        <v>5</v>
      </c>
      <c r="B69" s="95"/>
      <c r="C69" s="95"/>
      <c r="D69" s="95"/>
      <c r="E69" s="96"/>
      <c r="F69" s="22">
        <f>SUM(F67:F68)</f>
        <v>0</v>
      </c>
    </row>
    <row r="71" spans="1:6" ht="15.75" x14ac:dyDescent="0.3">
      <c r="A71" s="97" t="s">
        <v>58</v>
      </c>
      <c r="B71" s="97"/>
      <c r="C71" s="97"/>
      <c r="D71" s="97"/>
      <c r="E71" s="97"/>
      <c r="F71" s="97"/>
    </row>
  </sheetData>
  <mergeCells count="16">
    <mergeCell ref="A21:E21"/>
    <mergeCell ref="A1:F1"/>
    <mergeCell ref="A2:F2"/>
    <mergeCell ref="A3:F3"/>
    <mergeCell ref="A11:F11"/>
    <mergeCell ref="A20:E20"/>
    <mergeCell ref="A67:E67"/>
    <mergeCell ref="A68:E68"/>
    <mergeCell ref="A69:E69"/>
    <mergeCell ref="A71:F71"/>
    <mergeCell ref="A22:E22"/>
    <mergeCell ref="A24:F24"/>
    <mergeCell ref="A34:E34"/>
    <mergeCell ref="A35:E35"/>
    <mergeCell ref="A36:E36"/>
    <mergeCell ref="A38:F3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workbookViewId="0">
      <selection activeCell="E55" sqref="E55:E60"/>
    </sheetView>
  </sheetViews>
  <sheetFormatPr defaultRowHeight="15" x14ac:dyDescent="0.25"/>
  <cols>
    <col min="1" max="1" width="11.28515625" style="61" customWidth="1"/>
    <col min="2" max="2" width="57" style="61" customWidth="1"/>
    <col min="3" max="5" width="9.140625" style="61"/>
    <col min="6" max="6" width="17.140625" style="61" customWidth="1"/>
    <col min="7" max="16384" width="9.140625" style="61"/>
  </cols>
  <sheetData>
    <row r="1" spans="1:6" ht="15.75" thickBot="1" x14ac:dyDescent="0.3">
      <c r="A1" s="119" t="s">
        <v>91</v>
      </c>
      <c r="B1" s="120"/>
      <c r="C1" s="120"/>
      <c r="D1" s="120"/>
      <c r="E1" s="120"/>
      <c r="F1" s="121"/>
    </row>
    <row r="2" spans="1:6" ht="15.75" thickBot="1" x14ac:dyDescent="0.3">
      <c r="A2" s="116" t="s">
        <v>76</v>
      </c>
      <c r="B2" s="117"/>
      <c r="C2" s="117"/>
      <c r="D2" s="117"/>
      <c r="E2" s="117"/>
      <c r="F2" s="118"/>
    </row>
    <row r="3" spans="1:6" ht="28.5" x14ac:dyDescent="0.25">
      <c r="A3" s="72" t="s">
        <v>9</v>
      </c>
      <c r="B3" s="73" t="s">
        <v>10</v>
      </c>
      <c r="C3" s="73" t="s">
        <v>11</v>
      </c>
      <c r="D3" s="73" t="s">
        <v>12</v>
      </c>
      <c r="E3" s="73" t="s">
        <v>13</v>
      </c>
      <c r="F3" s="73" t="s">
        <v>3</v>
      </c>
    </row>
    <row r="4" spans="1:6" ht="15.75" x14ac:dyDescent="0.3">
      <c r="A4" s="74">
        <v>185851111</v>
      </c>
      <c r="B4" s="75" t="s">
        <v>77</v>
      </c>
      <c r="C4" s="87">
        <v>125</v>
      </c>
      <c r="D4" s="76" t="s">
        <v>37</v>
      </c>
      <c r="E4" s="77"/>
      <c r="F4" s="78">
        <f>C4*E4</f>
        <v>0</v>
      </c>
    </row>
    <row r="5" spans="1:6" ht="15.75" x14ac:dyDescent="0.3">
      <c r="A5" s="29">
        <v>185804312</v>
      </c>
      <c r="B5" s="29" t="s">
        <v>88</v>
      </c>
      <c r="C5" s="65">
        <v>125</v>
      </c>
      <c r="D5" s="76" t="s">
        <v>37</v>
      </c>
      <c r="E5" s="77"/>
      <c r="F5" s="78">
        <f>C5*E5</f>
        <v>0</v>
      </c>
    </row>
    <row r="6" spans="1:6" ht="15.75" x14ac:dyDescent="0.3">
      <c r="A6" s="74">
        <v>185804235</v>
      </c>
      <c r="B6" s="74" t="s">
        <v>78</v>
      </c>
      <c r="C6" s="87">
        <v>478</v>
      </c>
      <c r="D6" s="79" t="s">
        <v>16</v>
      </c>
      <c r="E6" s="77"/>
      <c r="F6" s="78">
        <f t="shared" ref="F6:F8" si="0">C6*E6</f>
        <v>0</v>
      </c>
    </row>
    <row r="7" spans="1:6" ht="15.75" x14ac:dyDescent="0.3">
      <c r="A7" s="74">
        <v>185802113</v>
      </c>
      <c r="B7" s="80" t="s">
        <v>79</v>
      </c>
      <c r="C7" s="87">
        <v>239</v>
      </c>
      <c r="D7" s="79" t="s">
        <v>16</v>
      </c>
      <c r="E7" s="77"/>
      <c r="F7" s="78">
        <f t="shared" si="0"/>
        <v>0</v>
      </c>
    </row>
    <row r="8" spans="1:6" ht="15.75" x14ac:dyDescent="0.3">
      <c r="A8" s="74"/>
      <c r="B8" s="81" t="s">
        <v>80</v>
      </c>
      <c r="C8" s="87">
        <v>9.5</v>
      </c>
      <c r="D8" s="76" t="s">
        <v>65</v>
      </c>
      <c r="E8" s="77"/>
      <c r="F8" s="78">
        <f t="shared" si="0"/>
        <v>0</v>
      </c>
    </row>
    <row r="9" spans="1:6" x14ac:dyDescent="0.25">
      <c r="A9" s="114" t="s">
        <v>3</v>
      </c>
      <c r="B9" s="92"/>
      <c r="C9" s="92"/>
      <c r="D9" s="92"/>
      <c r="E9" s="93"/>
      <c r="F9" s="82">
        <f>SUM(F4:F8)</f>
        <v>0</v>
      </c>
    </row>
    <row r="10" spans="1:6" x14ac:dyDescent="0.25">
      <c r="A10" s="114" t="s">
        <v>4</v>
      </c>
      <c r="B10" s="92"/>
      <c r="C10" s="92"/>
      <c r="D10" s="92"/>
      <c r="E10" s="93"/>
      <c r="F10" s="82">
        <f>F9*0.21</f>
        <v>0</v>
      </c>
    </row>
    <row r="11" spans="1:6" x14ac:dyDescent="0.25">
      <c r="A11" s="114" t="s">
        <v>5</v>
      </c>
      <c r="B11" s="92"/>
      <c r="C11" s="92"/>
      <c r="D11" s="92"/>
      <c r="E11" s="93"/>
      <c r="F11" s="82">
        <f>SUM(F9:F10)</f>
        <v>0</v>
      </c>
    </row>
    <row r="12" spans="1:6" ht="15.75" thickBot="1" x14ac:dyDescent="0.3"/>
    <row r="13" spans="1:6" ht="15.75" thickBot="1" x14ac:dyDescent="0.3">
      <c r="A13" s="116" t="s">
        <v>81</v>
      </c>
      <c r="B13" s="117"/>
      <c r="C13" s="117"/>
      <c r="D13" s="117"/>
      <c r="E13" s="117"/>
      <c r="F13" s="118"/>
    </row>
    <row r="14" spans="1:6" ht="28.5" x14ac:dyDescent="0.25">
      <c r="A14" s="72" t="s">
        <v>9</v>
      </c>
      <c r="B14" s="73" t="s">
        <v>10</v>
      </c>
      <c r="C14" s="73" t="s">
        <v>11</v>
      </c>
      <c r="D14" s="73" t="s">
        <v>12</v>
      </c>
      <c r="E14" s="73" t="s">
        <v>13</v>
      </c>
      <c r="F14" s="73" t="s">
        <v>3</v>
      </c>
    </row>
    <row r="15" spans="1:6" ht="15.75" x14ac:dyDescent="0.3">
      <c r="A15" s="74">
        <v>185851111</v>
      </c>
      <c r="B15" s="75" t="s">
        <v>77</v>
      </c>
      <c r="C15" s="87">
        <v>125</v>
      </c>
      <c r="D15" s="76" t="s">
        <v>37</v>
      </c>
      <c r="E15" s="77"/>
      <c r="F15" s="78">
        <f>C15*E15</f>
        <v>0</v>
      </c>
    </row>
    <row r="16" spans="1:6" ht="15.75" x14ac:dyDescent="0.3">
      <c r="A16" s="29">
        <v>185804312</v>
      </c>
      <c r="B16" s="29" t="s">
        <v>88</v>
      </c>
      <c r="C16" s="65">
        <v>125</v>
      </c>
      <c r="D16" s="76" t="s">
        <v>37</v>
      </c>
      <c r="E16" s="77"/>
      <c r="F16" s="78">
        <f t="shared" ref="F16:F20" si="1">C16*E16</f>
        <v>0</v>
      </c>
    </row>
    <row r="17" spans="1:6" ht="15.75" x14ac:dyDescent="0.3">
      <c r="A17" s="86">
        <v>183405311</v>
      </c>
      <c r="B17" s="86" t="s">
        <v>89</v>
      </c>
      <c r="C17" s="65">
        <v>143</v>
      </c>
      <c r="D17" s="76" t="s">
        <v>16</v>
      </c>
      <c r="E17" s="77"/>
      <c r="F17" s="78">
        <f t="shared" si="1"/>
        <v>0</v>
      </c>
    </row>
    <row r="18" spans="1:6" ht="15.75" x14ac:dyDescent="0.3">
      <c r="A18" s="74">
        <v>185804235</v>
      </c>
      <c r="B18" s="74" t="s">
        <v>78</v>
      </c>
      <c r="C18" s="87">
        <v>478</v>
      </c>
      <c r="D18" s="79" t="s">
        <v>16</v>
      </c>
      <c r="E18" s="77"/>
      <c r="F18" s="78">
        <f t="shared" si="1"/>
        <v>0</v>
      </c>
    </row>
    <row r="19" spans="1:6" ht="15.75" x14ac:dyDescent="0.3">
      <c r="A19" s="74">
        <v>185802113</v>
      </c>
      <c r="B19" s="80" t="s">
        <v>79</v>
      </c>
      <c r="C19" s="87">
        <v>239</v>
      </c>
      <c r="D19" s="79" t="s">
        <v>16</v>
      </c>
      <c r="E19" s="77"/>
      <c r="F19" s="78">
        <f t="shared" si="1"/>
        <v>0</v>
      </c>
    </row>
    <row r="20" spans="1:6" ht="15.75" x14ac:dyDescent="0.3">
      <c r="A20" s="74"/>
      <c r="B20" s="81" t="s">
        <v>80</v>
      </c>
      <c r="C20" s="87">
        <v>9.5</v>
      </c>
      <c r="D20" s="76" t="s">
        <v>65</v>
      </c>
      <c r="E20" s="77"/>
      <c r="F20" s="78">
        <f t="shared" si="1"/>
        <v>0</v>
      </c>
    </row>
    <row r="21" spans="1:6" x14ac:dyDescent="0.25">
      <c r="A21" s="114" t="s">
        <v>3</v>
      </c>
      <c r="B21" s="92"/>
      <c r="C21" s="92"/>
      <c r="D21" s="92"/>
      <c r="E21" s="93"/>
      <c r="F21" s="82">
        <f>SUM(F15:F20)</f>
        <v>0</v>
      </c>
    </row>
    <row r="22" spans="1:6" x14ac:dyDescent="0.25">
      <c r="A22" s="114" t="s">
        <v>4</v>
      </c>
      <c r="B22" s="92"/>
      <c r="C22" s="92"/>
      <c r="D22" s="92"/>
      <c r="E22" s="93"/>
      <c r="F22" s="82">
        <f>F21*0.21</f>
        <v>0</v>
      </c>
    </row>
    <row r="23" spans="1:6" x14ac:dyDescent="0.25">
      <c r="A23" s="114" t="s">
        <v>5</v>
      </c>
      <c r="B23" s="92"/>
      <c r="C23" s="92"/>
      <c r="D23" s="92"/>
      <c r="E23" s="93"/>
      <c r="F23" s="82">
        <f>SUM(F21:F22)</f>
        <v>0</v>
      </c>
    </row>
    <row r="24" spans="1:6" ht="15.75" thickBot="1" x14ac:dyDescent="0.3"/>
    <row r="25" spans="1:6" ht="15.75" thickBot="1" x14ac:dyDescent="0.3">
      <c r="A25" s="116" t="s">
        <v>82</v>
      </c>
      <c r="B25" s="117"/>
      <c r="C25" s="117"/>
      <c r="D25" s="117"/>
      <c r="E25" s="117"/>
      <c r="F25" s="118"/>
    </row>
    <row r="26" spans="1:6" ht="28.5" x14ac:dyDescent="0.25">
      <c r="A26" s="72" t="s">
        <v>9</v>
      </c>
      <c r="B26" s="73" t="s">
        <v>10</v>
      </c>
      <c r="C26" s="73" t="s">
        <v>11</v>
      </c>
      <c r="D26" s="73" t="s">
        <v>12</v>
      </c>
      <c r="E26" s="73" t="s">
        <v>13</v>
      </c>
      <c r="F26" s="73" t="s">
        <v>3</v>
      </c>
    </row>
    <row r="27" spans="1:6" ht="15.75" x14ac:dyDescent="0.3">
      <c r="A27" s="74">
        <v>185851111</v>
      </c>
      <c r="B27" s="75" t="s">
        <v>77</v>
      </c>
      <c r="C27" s="87">
        <v>125</v>
      </c>
      <c r="D27" s="76" t="s">
        <v>37</v>
      </c>
      <c r="E27" s="77"/>
      <c r="F27" s="78">
        <f>C27*E27</f>
        <v>0</v>
      </c>
    </row>
    <row r="28" spans="1:6" ht="15.75" x14ac:dyDescent="0.3">
      <c r="A28" s="29">
        <v>185804312</v>
      </c>
      <c r="B28" s="29" t="s">
        <v>88</v>
      </c>
      <c r="C28" s="65">
        <v>125</v>
      </c>
      <c r="D28" s="76" t="s">
        <v>37</v>
      </c>
      <c r="E28" s="77"/>
      <c r="F28" s="78">
        <f t="shared" ref="F28:F36" si="2">C28*E28</f>
        <v>0</v>
      </c>
    </row>
    <row r="29" spans="1:6" ht="15.75" x14ac:dyDescent="0.3">
      <c r="A29" s="86">
        <v>183405311</v>
      </c>
      <c r="B29" s="86" t="s">
        <v>89</v>
      </c>
      <c r="C29" s="65">
        <v>143</v>
      </c>
      <c r="D29" s="76" t="s">
        <v>16</v>
      </c>
      <c r="E29" s="77"/>
      <c r="F29" s="78">
        <f t="shared" si="2"/>
        <v>0</v>
      </c>
    </row>
    <row r="30" spans="1:6" ht="15.75" x14ac:dyDescent="0.3">
      <c r="A30" s="74">
        <v>184852312</v>
      </c>
      <c r="B30" s="74" t="s">
        <v>83</v>
      </c>
      <c r="C30" s="87">
        <v>2</v>
      </c>
      <c r="D30" s="79" t="s">
        <v>30</v>
      </c>
      <c r="E30" s="77"/>
      <c r="F30" s="78">
        <f t="shared" si="2"/>
        <v>0</v>
      </c>
    </row>
    <row r="31" spans="1:6" ht="15.75" x14ac:dyDescent="0.3">
      <c r="A31" s="74">
        <v>185804235</v>
      </c>
      <c r="B31" s="74" t="s">
        <v>84</v>
      </c>
      <c r="C31" s="87">
        <v>478</v>
      </c>
      <c r="D31" s="79" t="s">
        <v>16</v>
      </c>
      <c r="E31" s="77"/>
      <c r="F31" s="78">
        <f t="shared" si="2"/>
        <v>0</v>
      </c>
    </row>
    <row r="32" spans="1:6" ht="15.75" x14ac:dyDescent="0.3">
      <c r="A32" s="74">
        <v>184921093</v>
      </c>
      <c r="B32" s="75" t="s">
        <v>85</v>
      </c>
      <c r="C32" s="87">
        <v>239</v>
      </c>
      <c r="D32" s="79" t="s">
        <v>16</v>
      </c>
      <c r="E32" s="83"/>
      <c r="F32" s="78">
        <f t="shared" si="2"/>
        <v>0</v>
      </c>
    </row>
    <row r="33" spans="1:6" ht="15.75" x14ac:dyDescent="0.3">
      <c r="A33" s="74">
        <v>183403121</v>
      </c>
      <c r="B33" s="75" t="s">
        <v>86</v>
      </c>
      <c r="C33" s="87">
        <v>42</v>
      </c>
      <c r="D33" s="79" t="s">
        <v>53</v>
      </c>
      <c r="E33" s="77"/>
      <c r="F33" s="78">
        <f t="shared" si="2"/>
        <v>0</v>
      </c>
    </row>
    <row r="34" spans="1:6" ht="15.75" x14ac:dyDescent="0.3">
      <c r="A34" s="74">
        <v>185802113</v>
      </c>
      <c r="B34" s="80" t="s">
        <v>79</v>
      </c>
      <c r="C34" s="87">
        <v>478</v>
      </c>
      <c r="D34" s="79" t="s">
        <v>16</v>
      </c>
      <c r="E34" s="77"/>
      <c r="F34" s="78">
        <f t="shared" si="2"/>
        <v>0</v>
      </c>
    </row>
    <row r="35" spans="1:6" ht="15.75" x14ac:dyDescent="0.3">
      <c r="A35" s="74"/>
      <c r="B35" s="81" t="s">
        <v>87</v>
      </c>
      <c r="C35" s="87">
        <v>12</v>
      </c>
      <c r="D35" s="76" t="s">
        <v>37</v>
      </c>
      <c r="E35" s="77"/>
      <c r="F35" s="78">
        <f t="shared" si="2"/>
        <v>0</v>
      </c>
    </row>
    <row r="36" spans="1:6" ht="15.75" x14ac:dyDescent="0.3">
      <c r="A36" s="74"/>
      <c r="B36" s="81" t="s">
        <v>80</v>
      </c>
      <c r="C36" s="87">
        <v>9.5</v>
      </c>
      <c r="D36" s="76" t="s">
        <v>65</v>
      </c>
      <c r="E36" s="77"/>
      <c r="F36" s="78">
        <f t="shared" si="2"/>
        <v>0</v>
      </c>
    </row>
    <row r="37" spans="1:6" x14ac:dyDescent="0.25">
      <c r="A37" s="114" t="s">
        <v>3</v>
      </c>
      <c r="B37" s="92"/>
      <c r="C37" s="92"/>
      <c r="D37" s="92"/>
      <c r="E37" s="93"/>
      <c r="F37" s="82">
        <f>SUM(F27:F36)</f>
        <v>0</v>
      </c>
    </row>
    <row r="38" spans="1:6" x14ac:dyDescent="0.25">
      <c r="A38" s="114" t="s">
        <v>4</v>
      </c>
      <c r="B38" s="92"/>
      <c r="C38" s="92"/>
      <c r="D38" s="92"/>
      <c r="E38" s="93"/>
      <c r="F38" s="82">
        <f>F37*0.21</f>
        <v>0</v>
      </c>
    </row>
    <row r="39" spans="1:6" x14ac:dyDescent="0.25">
      <c r="A39" s="114" t="s">
        <v>5</v>
      </c>
      <c r="B39" s="92"/>
      <c r="C39" s="92"/>
      <c r="D39" s="92"/>
      <c r="E39" s="93"/>
      <c r="F39" s="82">
        <f>SUM(F37:F38)</f>
        <v>0</v>
      </c>
    </row>
    <row r="40" spans="1:6" ht="15.75" thickBot="1" x14ac:dyDescent="0.3">
      <c r="C40" s="84"/>
      <c r="D40" s="84"/>
      <c r="E40" s="85"/>
    </row>
    <row r="41" spans="1:6" ht="15.75" thickBot="1" x14ac:dyDescent="0.3">
      <c r="A41" s="116" t="s">
        <v>93</v>
      </c>
      <c r="B41" s="117"/>
      <c r="C41" s="117"/>
      <c r="D41" s="117"/>
      <c r="E41" s="117"/>
      <c r="F41" s="118"/>
    </row>
    <row r="42" spans="1:6" ht="28.5" x14ac:dyDescent="0.25">
      <c r="A42" s="72" t="s">
        <v>9</v>
      </c>
      <c r="B42" s="73" t="s">
        <v>10</v>
      </c>
      <c r="C42" s="73" t="s">
        <v>11</v>
      </c>
      <c r="D42" s="73" t="s">
        <v>12</v>
      </c>
      <c r="E42" s="73" t="s">
        <v>13</v>
      </c>
      <c r="F42" s="73" t="s">
        <v>3</v>
      </c>
    </row>
    <row r="43" spans="1:6" ht="15.75" x14ac:dyDescent="0.3">
      <c r="A43" s="74">
        <v>185851111</v>
      </c>
      <c r="B43" s="75" t="s">
        <v>77</v>
      </c>
      <c r="C43" s="87">
        <v>125</v>
      </c>
      <c r="D43" s="76" t="s">
        <v>37</v>
      </c>
      <c r="E43" s="77"/>
      <c r="F43" s="78">
        <f>C43*E43</f>
        <v>0</v>
      </c>
    </row>
    <row r="44" spans="1:6" ht="15.75" x14ac:dyDescent="0.3">
      <c r="A44" s="29">
        <v>185804312</v>
      </c>
      <c r="B44" s="29" t="s">
        <v>88</v>
      </c>
      <c r="C44" s="65">
        <v>125</v>
      </c>
      <c r="D44" s="76" t="s">
        <v>37</v>
      </c>
      <c r="E44" s="77"/>
      <c r="F44" s="78">
        <f t="shared" ref="F44:F48" si="3">C44*E44</f>
        <v>0</v>
      </c>
    </row>
    <row r="45" spans="1:6" ht="15.75" x14ac:dyDescent="0.3">
      <c r="A45" s="86">
        <v>183405311</v>
      </c>
      <c r="B45" s="86" t="s">
        <v>89</v>
      </c>
      <c r="C45" s="65">
        <v>143</v>
      </c>
      <c r="D45" s="76" t="s">
        <v>16</v>
      </c>
      <c r="E45" s="77"/>
      <c r="F45" s="78">
        <f t="shared" si="3"/>
        <v>0</v>
      </c>
    </row>
    <row r="46" spans="1:6" ht="15.75" x14ac:dyDescent="0.3">
      <c r="A46" s="74">
        <v>185804235</v>
      </c>
      <c r="B46" s="74" t="s">
        <v>84</v>
      </c>
      <c r="C46" s="87">
        <v>478</v>
      </c>
      <c r="D46" s="79" t="s">
        <v>16</v>
      </c>
      <c r="E46" s="77"/>
      <c r="F46" s="78">
        <f t="shared" si="3"/>
        <v>0</v>
      </c>
    </row>
    <row r="47" spans="1:6" ht="15.75" x14ac:dyDescent="0.3">
      <c r="A47" s="74">
        <v>185802113</v>
      </c>
      <c r="B47" s="80" t="s">
        <v>79</v>
      </c>
      <c r="C47" s="87">
        <v>478</v>
      </c>
      <c r="D47" s="79" t="s">
        <v>16</v>
      </c>
      <c r="E47" s="77"/>
      <c r="F47" s="78">
        <f t="shared" si="3"/>
        <v>0</v>
      </c>
    </row>
    <row r="48" spans="1:6" ht="15.75" x14ac:dyDescent="0.3">
      <c r="A48" s="74"/>
      <c r="B48" s="81" t="s">
        <v>80</v>
      </c>
      <c r="C48" s="87">
        <v>9.5</v>
      </c>
      <c r="D48" s="76" t="s">
        <v>65</v>
      </c>
      <c r="E48" s="77"/>
      <c r="F48" s="78">
        <f t="shared" si="3"/>
        <v>0</v>
      </c>
    </row>
    <row r="49" spans="1:6" x14ac:dyDescent="0.25">
      <c r="A49" s="114" t="s">
        <v>3</v>
      </c>
      <c r="B49" s="92"/>
      <c r="C49" s="92"/>
      <c r="D49" s="92"/>
      <c r="E49" s="93"/>
      <c r="F49" s="82">
        <f>SUM(F43:F48)</f>
        <v>0</v>
      </c>
    </row>
    <row r="50" spans="1:6" x14ac:dyDescent="0.25">
      <c r="A50" s="114" t="s">
        <v>4</v>
      </c>
      <c r="B50" s="92"/>
      <c r="C50" s="92"/>
      <c r="D50" s="92"/>
      <c r="E50" s="93"/>
      <c r="F50" s="82">
        <f>F49*0.21</f>
        <v>0</v>
      </c>
    </row>
    <row r="51" spans="1:6" x14ac:dyDescent="0.25">
      <c r="A51" s="114" t="s">
        <v>5</v>
      </c>
      <c r="B51" s="92"/>
      <c r="C51" s="92"/>
      <c r="D51" s="92"/>
      <c r="E51" s="93"/>
      <c r="F51" s="82">
        <f>SUM(F49:F50)</f>
        <v>0</v>
      </c>
    </row>
    <row r="52" spans="1:6" ht="15.75" thickBot="1" x14ac:dyDescent="0.3"/>
    <row r="53" spans="1:6" ht="15.75" thickBot="1" x14ac:dyDescent="0.3">
      <c r="A53" s="116" t="s">
        <v>94</v>
      </c>
      <c r="B53" s="117"/>
      <c r="C53" s="117"/>
      <c r="D53" s="117"/>
      <c r="E53" s="117"/>
      <c r="F53" s="118"/>
    </row>
    <row r="54" spans="1:6" ht="28.5" x14ac:dyDescent="0.25">
      <c r="A54" s="72" t="s">
        <v>9</v>
      </c>
      <c r="B54" s="73" t="s">
        <v>10</v>
      </c>
      <c r="C54" s="73" t="s">
        <v>11</v>
      </c>
      <c r="D54" s="73" t="s">
        <v>12</v>
      </c>
      <c r="E54" s="73" t="s">
        <v>13</v>
      </c>
      <c r="F54" s="73" t="s">
        <v>3</v>
      </c>
    </row>
    <row r="55" spans="1:6" ht="15.75" x14ac:dyDescent="0.3">
      <c r="A55" s="74">
        <v>185851111</v>
      </c>
      <c r="B55" s="75" t="s">
        <v>77</v>
      </c>
      <c r="C55" s="87">
        <v>125</v>
      </c>
      <c r="D55" s="76" t="s">
        <v>37</v>
      </c>
      <c r="E55" s="77"/>
      <c r="F55" s="78">
        <f>C55*E55</f>
        <v>0</v>
      </c>
    </row>
    <row r="56" spans="1:6" ht="15.75" x14ac:dyDescent="0.3">
      <c r="A56" s="29">
        <v>185804312</v>
      </c>
      <c r="B56" s="29" t="s">
        <v>88</v>
      </c>
      <c r="C56" s="65">
        <v>125</v>
      </c>
      <c r="D56" s="76" t="s">
        <v>37</v>
      </c>
      <c r="E56" s="77"/>
      <c r="F56" s="78">
        <f t="shared" ref="F56:F60" si="4">C56*E56</f>
        <v>0</v>
      </c>
    </row>
    <row r="57" spans="1:6" ht="15.75" x14ac:dyDescent="0.3">
      <c r="A57" s="86">
        <v>183405311</v>
      </c>
      <c r="B57" s="86" t="s">
        <v>89</v>
      </c>
      <c r="C57" s="65">
        <v>143</v>
      </c>
      <c r="D57" s="76" t="s">
        <v>16</v>
      </c>
      <c r="E57" s="77"/>
      <c r="F57" s="78">
        <f t="shared" si="4"/>
        <v>0</v>
      </c>
    </row>
    <row r="58" spans="1:6" ht="15.75" x14ac:dyDescent="0.3">
      <c r="A58" s="74">
        <v>185804235</v>
      </c>
      <c r="B58" s="74" t="s">
        <v>84</v>
      </c>
      <c r="C58" s="87">
        <v>478</v>
      </c>
      <c r="D58" s="79" t="s">
        <v>16</v>
      </c>
      <c r="E58" s="77"/>
      <c r="F58" s="78">
        <f t="shared" si="4"/>
        <v>0</v>
      </c>
    </row>
    <row r="59" spans="1:6" ht="15.75" x14ac:dyDescent="0.3">
      <c r="A59" s="74">
        <v>185802113</v>
      </c>
      <c r="B59" s="80" t="s">
        <v>79</v>
      </c>
      <c r="C59" s="87">
        <v>478</v>
      </c>
      <c r="D59" s="79" t="s">
        <v>16</v>
      </c>
      <c r="E59" s="77"/>
      <c r="F59" s="78">
        <f t="shared" si="4"/>
        <v>0</v>
      </c>
    </row>
    <row r="60" spans="1:6" ht="15.75" x14ac:dyDescent="0.3">
      <c r="A60" s="74"/>
      <c r="B60" s="81" t="s">
        <v>80</v>
      </c>
      <c r="C60" s="87">
        <v>9.5</v>
      </c>
      <c r="D60" s="76" t="s">
        <v>65</v>
      </c>
      <c r="E60" s="77"/>
      <c r="F60" s="78">
        <f t="shared" si="4"/>
        <v>0</v>
      </c>
    </row>
    <row r="61" spans="1:6" x14ac:dyDescent="0.25">
      <c r="A61" s="114" t="s">
        <v>3</v>
      </c>
      <c r="B61" s="92"/>
      <c r="C61" s="92"/>
      <c r="D61" s="92"/>
      <c r="E61" s="93"/>
      <c r="F61" s="82">
        <f>SUM(F55:F60)</f>
        <v>0</v>
      </c>
    </row>
    <row r="62" spans="1:6" x14ac:dyDescent="0.25">
      <c r="A62" s="114" t="s">
        <v>4</v>
      </c>
      <c r="B62" s="92"/>
      <c r="C62" s="92"/>
      <c r="D62" s="92"/>
      <c r="E62" s="93"/>
      <c r="F62" s="82">
        <f>F61*0.21</f>
        <v>0</v>
      </c>
    </row>
    <row r="63" spans="1:6" x14ac:dyDescent="0.25">
      <c r="A63" s="114" t="s">
        <v>5</v>
      </c>
      <c r="B63" s="92"/>
      <c r="C63" s="92"/>
      <c r="D63" s="92"/>
      <c r="E63" s="93"/>
      <c r="F63" s="82">
        <f>SUM(F61:F62)</f>
        <v>0</v>
      </c>
    </row>
    <row r="87" spans="1:6" ht="15.75" x14ac:dyDescent="0.3">
      <c r="A87" s="115" t="s">
        <v>90</v>
      </c>
      <c r="B87" s="115"/>
      <c r="C87" s="115"/>
      <c r="D87" s="115"/>
      <c r="E87" s="115"/>
      <c r="F87" s="115"/>
    </row>
  </sheetData>
  <mergeCells count="22">
    <mergeCell ref="A13:F13"/>
    <mergeCell ref="A1:F1"/>
    <mergeCell ref="A2:F2"/>
    <mergeCell ref="A9:E9"/>
    <mergeCell ref="A10:E10"/>
    <mergeCell ref="A11:E11"/>
    <mergeCell ref="A39:E39"/>
    <mergeCell ref="A41:F41"/>
    <mergeCell ref="A21:E21"/>
    <mergeCell ref="A22:E22"/>
    <mergeCell ref="A23:E23"/>
    <mergeCell ref="A25:F25"/>
    <mergeCell ref="A37:E37"/>
    <mergeCell ref="A38:E38"/>
    <mergeCell ref="A62:E62"/>
    <mergeCell ref="A63:E63"/>
    <mergeCell ref="A87:F87"/>
    <mergeCell ref="A49:E49"/>
    <mergeCell ref="A50:E50"/>
    <mergeCell ref="A51:E51"/>
    <mergeCell ref="A53:F53"/>
    <mergeCell ref="A61:E6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sl.rozp. - sad. úpravy před bud</vt:lpstr>
      <vt:lpstr>následná péče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ZELENÝ PROSTOR</dc:creator>
  <cp:lastModifiedBy>User</cp:lastModifiedBy>
  <cp:lastPrinted>2017-04-19T11:12:47Z</cp:lastPrinted>
  <dcterms:created xsi:type="dcterms:W3CDTF">2015-12-14T12:32:04Z</dcterms:created>
  <dcterms:modified xsi:type="dcterms:W3CDTF">2018-02-13T11:51:55Z</dcterms:modified>
</cp:coreProperties>
</file>